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25" yWindow="60" windowWidth="19320" windowHeight="11760"/>
  </bookViews>
  <sheets>
    <sheet name="dividendes" sheetId="13" r:id="rId1"/>
  </sheets>
  <calcPr calcId="125725"/>
</workbook>
</file>

<file path=xl/calcChain.xml><?xml version="1.0" encoding="utf-8"?>
<calcChain xmlns="http://schemas.openxmlformats.org/spreadsheetml/2006/main">
  <c r="F13" i="13"/>
  <c r="M75"/>
  <c r="F64" l="1"/>
  <c r="F62"/>
  <c r="F60"/>
  <c r="F59"/>
  <c r="F58"/>
  <c r="F55"/>
  <c r="F54"/>
  <c r="F53"/>
  <c r="F52"/>
  <c r="F50"/>
  <c r="F49"/>
  <c r="F48"/>
  <c r="F47"/>
  <c r="F46"/>
  <c r="F45"/>
  <c r="F44"/>
  <c r="F40"/>
  <c r="F37"/>
  <c r="F36"/>
  <c r="H35"/>
  <c r="F35"/>
  <c r="F34"/>
  <c r="F33"/>
  <c r="F31"/>
  <c r="F30"/>
  <c r="F29"/>
  <c r="F28"/>
  <c r="F27"/>
  <c r="F26"/>
  <c r="F25"/>
  <c r="F23"/>
  <c r="F22"/>
  <c r="F21"/>
  <c r="F19"/>
  <c r="F18"/>
  <c r="F17"/>
  <c r="F14"/>
  <c r="F12"/>
  <c r="F11"/>
  <c r="F10"/>
  <c r="H9"/>
  <c r="F9"/>
  <c r="F8"/>
  <c r="F7"/>
</calcChain>
</file>

<file path=xl/sharedStrings.xml><?xml version="1.0" encoding="utf-8"?>
<sst xmlns="http://schemas.openxmlformats.org/spreadsheetml/2006/main" count="195" uniqueCount="79">
  <si>
    <t>POULINA GROUP HOLDING</t>
  </si>
  <si>
    <t>ARTES</t>
  </si>
  <si>
    <t>TPR</t>
  </si>
  <si>
    <t>EL WIFACK LEASING</t>
  </si>
  <si>
    <t>ADWYA</t>
  </si>
  <si>
    <t>ATTIJARI LEASING</t>
  </si>
  <si>
    <t>SOMOCER</t>
  </si>
  <si>
    <t>SOTUVER</t>
  </si>
  <si>
    <t>ALKIMIA</t>
  </si>
  <si>
    <t>SOTUMAG</t>
  </si>
  <si>
    <t>SIPHAT</t>
  </si>
  <si>
    <t>STIP</t>
  </si>
  <si>
    <t>STEQ</t>
  </si>
  <si>
    <t>ELECTROSTAR</t>
  </si>
  <si>
    <t>MODERN LEASING</t>
  </si>
  <si>
    <t>SERVICOM</t>
  </si>
  <si>
    <t>SOPAT</t>
  </si>
  <si>
    <t>CIMENTS DE BIZERTE</t>
  </si>
  <si>
    <t>SOTRAPIL</t>
  </si>
  <si>
    <t xml:space="preserve">Variation </t>
  </si>
  <si>
    <t>Date</t>
  </si>
  <si>
    <t>Change</t>
  </si>
  <si>
    <t xml:space="preserve">Amen Bank </t>
  </si>
  <si>
    <t xml:space="preserve">Attijari Bank </t>
  </si>
  <si>
    <t>ND</t>
  </si>
  <si>
    <t xml:space="preserve"> -</t>
  </si>
  <si>
    <t xml:space="preserve">Société Tunisienne d'Assurances et de Réassurances </t>
  </si>
  <si>
    <t xml:space="preserve">Air Liquide Tunisie </t>
  </si>
  <si>
    <t>Sté de Place. et de Dévelop.Ind. et Touris. SICAF</t>
  </si>
  <si>
    <t xml:space="preserve">Tunisie Leasing </t>
  </si>
  <si>
    <t xml:space="preserve">Arab Tunisian Lease </t>
  </si>
  <si>
    <t>Société Tunisienne d'Entreprises de Télécommunication</t>
  </si>
  <si>
    <t>Société Tunisienne de l'Air -TUNISAIR -</t>
  </si>
  <si>
    <t>Société Immobilière et de Participation -SIMPAR-</t>
  </si>
  <si>
    <t xml:space="preserve">SIAME </t>
  </si>
  <si>
    <t>Magasin Général</t>
  </si>
  <si>
    <t xml:space="preserve">Société l'Accumlateur Tunisien ASSAD </t>
  </si>
  <si>
    <t xml:space="preserve">SITS </t>
  </si>
  <si>
    <t xml:space="preserve">Société ESSOUKNA </t>
  </si>
  <si>
    <t>SALIM - Société d'Assurances SALIM</t>
  </si>
  <si>
    <t>TUNIS RE - Société Tunisienne de Réassurance</t>
  </si>
  <si>
    <t>Carthage Cement</t>
  </si>
  <si>
    <t>ND : n'a pas distribué de dividendes / ND : no dividend.</t>
  </si>
  <si>
    <t xml:space="preserve"> - </t>
  </si>
  <si>
    <t xml:space="preserve">Telnet holding </t>
  </si>
  <si>
    <t>Société Nouvelle Maison de la Ville de Tunis  -MONOPRIX-</t>
  </si>
  <si>
    <t>Cie Intenationale de Leasing - CIL-</t>
  </si>
  <si>
    <t xml:space="preserve">Société Frigorifique et Brasserie de Tunis -SFBT- </t>
  </si>
  <si>
    <t>Compagnie d'Assurances et de Réassurances  -ASTREE-</t>
  </si>
  <si>
    <t xml:space="preserve">Banque Internationale Arabe de Tunisie -BIAT- </t>
  </si>
  <si>
    <t>Arab Tunisian Bank -ATB-</t>
  </si>
  <si>
    <t>Banque de l'Habitat -BH-</t>
  </si>
  <si>
    <t>Union Bancaire pour le Commerce et l'Industrie -UBCI -</t>
  </si>
  <si>
    <t>Banque Nationale Agricole -BNA-</t>
  </si>
  <si>
    <t xml:space="preserve">Union Internationale de Banque -UIB- </t>
  </si>
  <si>
    <t>Société Tunisienne de Banque -STB-</t>
  </si>
  <si>
    <t>Banque de Tunisie et des Emirats  -BTE-</t>
  </si>
  <si>
    <t>Industries Chimiques du Fluor -ICF-</t>
  </si>
  <si>
    <t xml:space="preserve">Société Générale Industrielle de Filtration -GIF- </t>
  </si>
  <si>
    <r>
      <t xml:space="preserve">Valeurs / </t>
    </r>
    <r>
      <rPr>
        <b/>
        <i/>
        <sz val="11"/>
        <color theme="5" tint="-0.249977111117893"/>
        <rFont val="Arial"/>
        <family val="2"/>
      </rPr>
      <t>Campanies</t>
    </r>
  </si>
  <si>
    <t>Placements de Tunisie - SICAF</t>
  </si>
  <si>
    <t>HEXABYTE</t>
  </si>
  <si>
    <t>AMS</t>
  </si>
  <si>
    <t>ENNAKL Automobiles</t>
  </si>
  <si>
    <t xml:space="preserve">Tuninvest- SICAR </t>
  </si>
  <si>
    <t>Banque de Tunisie</t>
  </si>
  <si>
    <t>DIVIDENDES DISTRIBUES PAR LES SOCIETES COTEES EN 2013</t>
  </si>
  <si>
    <t>DIVIDENDS DISTRIBUTED BY LISTED COMPANIES ON 2013</t>
  </si>
  <si>
    <t>SYPHAX AIRLINES</t>
  </si>
  <si>
    <t>HANNIBAL LEASE</t>
  </si>
  <si>
    <t>AETECH</t>
  </si>
  <si>
    <t>Elbene Industrie</t>
  </si>
  <si>
    <t>BEST LEASE</t>
  </si>
  <si>
    <t>CITY CARS</t>
  </si>
  <si>
    <t xml:space="preserve">Land'or </t>
  </si>
  <si>
    <t xml:space="preserve">NEW BODY LINE </t>
  </si>
  <si>
    <t>ONE TECH</t>
  </si>
  <si>
    <t>EURO CYCLES</t>
  </si>
  <si>
    <r>
      <t>Montant (dinars)/</t>
    </r>
    <r>
      <rPr>
        <b/>
        <i/>
        <sz val="11"/>
        <color theme="5" tint="-0.249977111117893"/>
        <rFont val="Arial"/>
        <family val="2"/>
      </rPr>
      <t xml:space="preserve"> Amount (dinars)</t>
    </r>
  </si>
</sst>
</file>

<file path=xl/styles.xml><?xml version="1.0" encoding="utf-8"?>
<styleSheet xmlns="http://schemas.openxmlformats.org/spreadsheetml/2006/main">
  <numFmts count="4">
    <numFmt numFmtId="166" formatCode="#,##0.000"/>
    <numFmt numFmtId="167" formatCode="0.0%"/>
    <numFmt numFmtId="168" formatCode="dd/mm"/>
    <numFmt numFmtId="169" formatCode="0.000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Verdana"/>
      <family val="2"/>
    </font>
    <font>
      <sz val="10"/>
      <name val="Arial"/>
      <family val="2"/>
    </font>
    <font>
      <sz val="10"/>
      <color indexed="63"/>
      <name val="Verdana"/>
      <family val="2"/>
    </font>
    <font>
      <sz val="10"/>
      <name val="Arial"/>
      <family val="2"/>
    </font>
    <font>
      <sz val="10"/>
      <color indexed="63"/>
      <name val="Trebuchet MS"/>
      <family val="2"/>
    </font>
    <font>
      <sz val="10"/>
      <name val="Garamond"/>
      <family val="1"/>
      <charset val="178"/>
    </font>
    <font>
      <b/>
      <sz val="14"/>
      <color indexed="63"/>
      <name val="Garamond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5" tint="-0.249977111117893"/>
      <name val="Arial"/>
      <family val="2"/>
    </font>
    <font>
      <b/>
      <sz val="11"/>
      <color theme="5" tint="-0.249977111117893"/>
      <name val="Arial"/>
      <family val="2"/>
    </font>
    <font>
      <b/>
      <i/>
      <sz val="12"/>
      <color theme="5" tint="-0.249977111117893"/>
      <name val="Arial"/>
      <family val="2"/>
    </font>
    <font>
      <b/>
      <i/>
      <sz val="11"/>
      <color theme="5" tint="-0.249977111117893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10" fillId="0" borderId="0" applyNumberFormat="0" applyFill="0" applyBorder="0" applyAlignment="0" applyProtection="0"/>
    <xf numFmtId="0" fontId="11" fillId="0" borderId="8" applyNumberFormat="0" applyFill="0" applyAlignment="0" applyProtection="0"/>
    <xf numFmtId="0" fontId="12" fillId="0" borderId="9" applyNumberFormat="0" applyFill="0" applyAlignment="0" applyProtection="0"/>
    <xf numFmtId="0" fontId="13" fillId="0" borderId="10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11" applyNumberFormat="0" applyAlignment="0" applyProtection="0"/>
    <xf numFmtId="0" fontId="18" fillId="6" borderId="12" applyNumberFormat="0" applyAlignment="0" applyProtection="0"/>
    <xf numFmtId="0" fontId="19" fillId="6" borderId="11" applyNumberFormat="0" applyAlignment="0" applyProtection="0"/>
    <xf numFmtId="0" fontId="20" fillId="0" borderId="13" applyNumberFormat="0" applyFill="0" applyAlignment="0" applyProtection="0"/>
    <xf numFmtId="0" fontId="21" fillId="7" borderId="14" applyNumberFormat="0" applyAlignment="0" applyProtection="0"/>
    <xf numFmtId="0" fontId="22" fillId="0" borderId="0" applyNumberFormat="0" applyFill="0" applyBorder="0" applyAlignment="0" applyProtection="0"/>
    <xf numFmtId="0" fontId="1" fillId="8" borderId="15" applyNumberFormat="0" applyFont="0" applyAlignment="0" applyProtection="0"/>
    <xf numFmtId="0" fontId="23" fillId="0" borderId="0" applyNumberFormat="0" applyFill="0" applyBorder="0" applyAlignment="0" applyProtection="0"/>
    <xf numFmtId="0" fontId="2" fillId="0" borderId="16" applyNumberFormat="0" applyFill="0" applyAlignment="0" applyProtection="0"/>
    <xf numFmtId="0" fontId="24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4" fillId="32" borderId="0" applyNumberFormat="0" applyBorder="0" applyAlignment="0" applyProtection="0"/>
    <xf numFmtId="9" fontId="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48">
    <xf numFmtId="0" fontId="0" fillId="0" borderId="0" xfId="0"/>
    <xf numFmtId="0" fontId="5" fillId="0" borderId="3" xfId="0" applyFont="1" applyFill="1" applyBorder="1"/>
    <xf numFmtId="0" fontId="8" fillId="0" borderId="0" xfId="0" applyFont="1"/>
    <xf numFmtId="0" fontId="9" fillId="0" borderId="0" xfId="0" applyFont="1" applyAlignment="1">
      <alignment horizontal="center"/>
    </xf>
    <xf numFmtId="10" fontId="9" fillId="0" borderId="0" xfId="0" applyNumberFormat="1" applyFont="1" applyAlignment="1">
      <alignment horizontal="center"/>
    </xf>
    <xf numFmtId="0" fontId="5" fillId="0" borderId="1" xfId="0" applyFont="1" applyFill="1" applyBorder="1" applyAlignment="1">
      <alignment horizontal="left"/>
    </xf>
    <xf numFmtId="166" fontId="5" fillId="0" borderId="1" xfId="0" applyNumberFormat="1" applyFont="1" applyFill="1" applyBorder="1" applyAlignment="1">
      <alignment horizontal="center"/>
    </xf>
    <xf numFmtId="14" fontId="5" fillId="0" borderId="1" xfId="0" applyNumberFormat="1" applyFont="1" applyFill="1" applyBorder="1" applyAlignment="1">
      <alignment horizontal="center"/>
    </xf>
    <xf numFmtId="167" fontId="5" fillId="0" borderId="1" xfId="1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left"/>
    </xf>
    <xf numFmtId="166" fontId="5" fillId="0" borderId="3" xfId="0" applyNumberFormat="1" applyFont="1" applyFill="1" applyBorder="1" applyAlignment="1">
      <alignment horizontal="center"/>
    </xf>
    <xf numFmtId="14" fontId="5" fillId="0" borderId="3" xfId="0" applyNumberFormat="1" applyFont="1" applyFill="1" applyBorder="1" applyAlignment="1">
      <alignment horizontal="center"/>
    </xf>
    <xf numFmtId="167" fontId="5" fillId="0" borderId="3" xfId="1" applyNumberFormat="1" applyFont="1" applyFill="1" applyBorder="1" applyAlignment="1">
      <alignment horizontal="center"/>
    </xf>
    <xf numFmtId="168" fontId="5" fillId="0" borderId="3" xfId="0" applyNumberFormat="1" applyFont="1" applyFill="1" applyBorder="1" applyAlignment="1">
      <alignment horizontal="center"/>
    </xf>
    <xf numFmtId="14" fontId="3" fillId="0" borderId="3" xfId="0" applyNumberFormat="1" applyFont="1" applyFill="1" applyBorder="1" applyAlignment="1">
      <alignment horizontal="center"/>
    </xf>
    <xf numFmtId="0" fontId="3" fillId="0" borderId="3" xfId="0" applyFont="1" applyFill="1" applyBorder="1"/>
    <xf numFmtId="0" fontId="5" fillId="0" borderId="3" xfId="0" applyFont="1" applyFill="1" applyBorder="1" applyAlignment="1"/>
    <xf numFmtId="0" fontId="5" fillId="0" borderId="2" xfId="0" applyFont="1" applyFill="1" applyBorder="1" applyAlignment="1"/>
    <xf numFmtId="168" fontId="5" fillId="0" borderId="2" xfId="0" applyNumberFormat="1" applyFont="1" applyFill="1" applyBorder="1" applyAlignment="1">
      <alignment horizontal="center"/>
    </xf>
    <xf numFmtId="14" fontId="5" fillId="0" borderId="2" xfId="0" applyNumberFormat="1" applyFont="1" applyFill="1" applyBorder="1" applyAlignment="1">
      <alignment horizontal="center"/>
    </xf>
    <xf numFmtId="167" fontId="5" fillId="0" borderId="2" xfId="1" applyNumberFormat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167" fontId="5" fillId="0" borderId="0" xfId="1" applyNumberFormat="1" applyFont="1" applyFill="1" applyBorder="1" applyAlignment="1">
      <alignment horizontal="center"/>
    </xf>
    <xf numFmtId="0" fontId="7" fillId="0" borderId="0" xfId="0" applyFont="1" applyBorder="1"/>
    <xf numFmtId="0" fontId="26" fillId="0" borderId="1" xfId="0" applyFont="1" applyBorder="1" applyAlignment="1">
      <alignment horizontal="center"/>
    </xf>
    <xf numFmtId="2" fontId="26" fillId="0" borderId="2" xfId="0" applyNumberFormat="1" applyFont="1" applyBorder="1" applyAlignment="1">
      <alignment horizontal="center"/>
    </xf>
    <xf numFmtId="167" fontId="0" fillId="0" borderId="3" xfId="1" applyNumberFormat="1" applyFont="1" applyBorder="1" applyAlignment="1">
      <alignment horizontal="center"/>
    </xf>
    <xf numFmtId="168" fontId="3" fillId="0" borderId="3" xfId="0" applyNumberFormat="1" applyFont="1" applyFill="1" applyBorder="1" applyAlignment="1">
      <alignment horizontal="center"/>
    </xf>
    <xf numFmtId="167" fontId="3" fillId="0" borderId="3" xfId="1" applyNumberFormat="1" applyFont="1" applyFill="1" applyBorder="1" applyAlignment="1">
      <alignment horizontal="center"/>
    </xf>
    <xf numFmtId="0" fontId="24" fillId="0" borderId="0" xfId="0" applyFont="1"/>
    <xf numFmtId="166" fontId="5" fillId="0" borderId="2" xfId="0" applyNumberFormat="1" applyFont="1" applyFill="1" applyBorder="1" applyAlignment="1">
      <alignment horizontal="center"/>
    </xf>
    <xf numFmtId="169" fontId="5" fillId="0" borderId="3" xfId="0" applyNumberFormat="1" applyFont="1" applyFill="1" applyBorder="1" applyAlignment="1">
      <alignment horizontal="center"/>
    </xf>
    <xf numFmtId="0" fontId="5" fillId="0" borderId="0" xfId="0" applyFont="1" applyFill="1" applyBorder="1" applyAlignment="1"/>
    <xf numFmtId="168" fontId="5" fillId="0" borderId="0" xfId="0" applyNumberFormat="1" applyFont="1" applyFill="1" applyBorder="1" applyAlignment="1">
      <alignment horizontal="center"/>
    </xf>
    <xf numFmtId="14" fontId="5" fillId="0" borderId="0" xfId="0" applyNumberFormat="1" applyFont="1" applyFill="1" applyBorder="1" applyAlignment="1">
      <alignment horizontal="center"/>
    </xf>
    <xf numFmtId="0" fontId="5" fillId="33" borderId="3" xfId="0" applyFont="1" applyFill="1" applyBorder="1"/>
    <xf numFmtId="167" fontId="5" fillId="33" borderId="3" xfId="1" applyNumberFormat="1" applyFont="1" applyFill="1" applyBorder="1" applyAlignment="1">
      <alignment horizontal="center"/>
    </xf>
    <xf numFmtId="166" fontId="5" fillId="33" borderId="3" xfId="0" applyNumberFormat="1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 vertical="center" wrapText="1"/>
    </xf>
    <xf numFmtId="2" fontId="26" fillId="0" borderId="2" xfId="0" applyNumberFormat="1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6" fillId="0" borderId="7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0" fontId="26" fillId="0" borderId="6" xfId="0" applyFont="1" applyBorder="1" applyAlignment="1">
      <alignment horizontal="center"/>
    </xf>
  </cellXfs>
  <cellStyles count="57">
    <cellStyle name="20 % - Accent1" xfId="30" builtinId="30" customBuiltin="1"/>
    <cellStyle name="20 % - Accent2" xfId="34" builtinId="34" customBuiltin="1"/>
    <cellStyle name="20 % - Accent3" xfId="38" builtinId="38" customBuiltin="1"/>
    <cellStyle name="20 % - Accent4" xfId="42" builtinId="42" customBuiltin="1"/>
    <cellStyle name="20 % - Accent5" xfId="46" builtinId="46" customBuiltin="1"/>
    <cellStyle name="20 % - Accent6" xfId="50" builtinId="50" customBuiltin="1"/>
    <cellStyle name="40 % - Accent1" xfId="31" builtinId="31" customBuiltin="1"/>
    <cellStyle name="40 % - Accent2" xfId="35" builtinId="35" customBuiltin="1"/>
    <cellStyle name="40 % - Accent3" xfId="39" builtinId="39" customBuiltin="1"/>
    <cellStyle name="40 % - Accent4" xfId="43" builtinId="43" customBuiltin="1"/>
    <cellStyle name="40 % - Accent5" xfId="47" builtinId="47" customBuiltin="1"/>
    <cellStyle name="40 % - Accent6" xfId="51" builtinId="51" customBuiltin="1"/>
    <cellStyle name="60 % - Accent1" xfId="32" builtinId="32" customBuiltin="1"/>
    <cellStyle name="60 % - Accent2" xfId="36" builtinId="36" customBuiltin="1"/>
    <cellStyle name="60 % - Accent3" xfId="40" builtinId="40" customBuiltin="1"/>
    <cellStyle name="60 % - Accent4" xfId="44" builtinId="44" customBuiltin="1"/>
    <cellStyle name="60 % - Accent5" xfId="48" builtinId="48" customBuiltin="1"/>
    <cellStyle name="60 % - Accent6" xfId="52" builtinId="52" customBuiltin="1"/>
    <cellStyle name="Accent1" xfId="29" builtinId="29" customBuiltin="1"/>
    <cellStyle name="Accent2" xfId="33" builtinId="33" customBuiltin="1"/>
    <cellStyle name="Accent3" xfId="37" builtinId="37" customBuiltin="1"/>
    <cellStyle name="Accent4" xfId="41" builtinId="41" customBuiltin="1"/>
    <cellStyle name="Accent5" xfId="45" builtinId="45" customBuiltin="1"/>
    <cellStyle name="Accent6" xfId="49" builtinId="49" customBuiltin="1"/>
    <cellStyle name="Avertissement" xfId="25" builtinId="11" customBuiltin="1"/>
    <cellStyle name="Calcul" xfId="22" builtinId="22" customBuiltin="1"/>
    <cellStyle name="Cellule liée" xfId="23" builtinId="24" customBuiltin="1"/>
    <cellStyle name="Commentaire" xfId="26" builtinId="10" customBuiltin="1"/>
    <cellStyle name="Entrée" xfId="20" builtinId="20" customBuiltin="1"/>
    <cellStyle name="Insatisfaisant" xfId="18" builtinId="27" customBuiltin="1"/>
    <cellStyle name="Neutre" xfId="19" builtinId="28" customBuiltin="1"/>
    <cellStyle name="Normal" xfId="0" builtinId="0"/>
    <cellStyle name="Normal 2" xfId="7"/>
    <cellStyle name="Normal 2 2" xfId="3"/>
    <cellStyle name="Normal 2 3" xfId="4"/>
    <cellStyle name="Normal 2 4" xfId="11"/>
    <cellStyle name="Normal 2 4 2" xfId="55"/>
    <cellStyle name="Normal 2 5" xfId="10"/>
    <cellStyle name="Normal 2 5 2" xfId="56"/>
    <cellStyle name="Normal 2 6" xfId="6"/>
    <cellStyle name="Normal 2 7" xfId="2"/>
    <cellStyle name="Normal 2 8" xfId="54"/>
    <cellStyle name="Normal 2 9" xfId="5"/>
    <cellStyle name="Normal 3" xfId="8"/>
    <cellStyle name="Normal 4" xfId="9"/>
    <cellStyle name="Pourcentage" xfId="1" builtinId="5"/>
    <cellStyle name="Pourcentage 2" xfId="53"/>
    <cellStyle name="Satisfaisant" xfId="17" builtinId="26" customBuiltin="1"/>
    <cellStyle name="Sortie" xfId="21" builtinId="21" customBuiltin="1"/>
    <cellStyle name="Texte explicatif" xfId="27" builtinId="53" customBuiltin="1"/>
    <cellStyle name="Titre" xfId="12" builtinId="15" customBuiltin="1"/>
    <cellStyle name="Titre 1" xfId="13" builtinId="16" customBuiltin="1"/>
    <cellStyle name="Titre 2" xfId="14" builtinId="17" customBuiltin="1"/>
    <cellStyle name="Titre 3" xfId="15" builtinId="18" customBuiltin="1"/>
    <cellStyle name="Titre 4" xfId="16" builtinId="19" customBuiltin="1"/>
    <cellStyle name="Total" xfId="28" builtinId="25" customBuiltin="1"/>
    <cellStyle name="Vérification" xfId="24" builtinId="23" customBuiltin="1"/>
  </cellStyles>
  <dxfs count="0"/>
  <tableStyles count="0" defaultTableStyle="TableStyleMedium9" defaultPivotStyle="PivotStyleLight16"/>
  <colors>
    <mruColors>
      <color rgb="FFFF6600"/>
      <color rgb="FFD77139"/>
      <color rgb="FFFFFFFF"/>
      <color rgb="FFFFEBE1"/>
      <color rgb="FFF66400"/>
      <color rgb="FFFFE3D5"/>
      <color rgb="FFF8F8F8"/>
      <color rgb="FFFFF7F3"/>
      <color rgb="FFF7F7F7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6600FF"/>
  </sheetPr>
  <dimension ref="A1:M77"/>
  <sheetViews>
    <sheetView showGridLines="0" tabSelected="1" workbookViewId="0">
      <selection activeCell="H17" sqref="H17"/>
    </sheetView>
  </sheetViews>
  <sheetFormatPr baseColWidth="10" defaultRowHeight="15"/>
  <cols>
    <col min="1" max="1" width="55.7109375" customWidth="1"/>
    <col min="2" max="2" width="18.42578125" customWidth="1"/>
    <col min="3" max="3" width="16.85546875" customWidth="1"/>
    <col min="4" max="4" width="18" customWidth="1"/>
    <col min="5" max="5" width="14" customWidth="1"/>
    <col min="6" max="6" width="13" customWidth="1"/>
    <col min="7" max="9" width="11.42578125" style="29"/>
  </cols>
  <sheetData>
    <row r="1" spans="1:8">
      <c r="A1" s="2"/>
      <c r="B1" s="2"/>
      <c r="C1" s="2"/>
      <c r="D1" s="2"/>
      <c r="E1" s="2"/>
      <c r="F1" s="2"/>
    </row>
    <row r="2" spans="1:8" ht="15.75">
      <c r="A2" s="41" t="s">
        <v>66</v>
      </c>
      <c r="B2" s="41"/>
      <c r="C2" s="41"/>
      <c r="D2" s="41"/>
      <c r="E2" s="41"/>
      <c r="F2" s="41"/>
    </row>
    <row r="3" spans="1:8" ht="15.75">
      <c r="A3" s="42" t="s">
        <v>67</v>
      </c>
      <c r="B3" s="42"/>
      <c r="C3" s="42"/>
      <c r="D3" s="42"/>
      <c r="E3" s="42"/>
      <c r="F3" s="42"/>
    </row>
    <row r="4" spans="1:8" ht="18.75">
      <c r="A4" s="3"/>
      <c r="B4" s="3"/>
      <c r="C4" s="3"/>
      <c r="D4" s="3"/>
      <c r="E4" s="3"/>
      <c r="F4" s="4"/>
    </row>
    <row r="5" spans="1:8">
      <c r="A5" s="43" t="s">
        <v>59</v>
      </c>
      <c r="B5" s="45">
        <v>2012</v>
      </c>
      <c r="C5" s="46"/>
      <c r="D5" s="45">
        <v>2013</v>
      </c>
      <c r="E5" s="47"/>
      <c r="F5" s="24" t="s">
        <v>19</v>
      </c>
    </row>
    <row r="6" spans="1:8" ht="44.25">
      <c r="A6" s="44"/>
      <c r="B6" s="38" t="s">
        <v>78</v>
      </c>
      <c r="C6" s="25" t="s">
        <v>20</v>
      </c>
      <c r="D6" s="38" t="s">
        <v>78</v>
      </c>
      <c r="E6" s="39" t="s">
        <v>20</v>
      </c>
      <c r="F6" s="40" t="s">
        <v>21</v>
      </c>
    </row>
    <row r="7" spans="1:8" ht="18" customHeight="1">
      <c r="A7" s="5" t="s">
        <v>22</v>
      </c>
      <c r="B7" s="6">
        <v>1.4</v>
      </c>
      <c r="C7" s="7">
        <v>41067</v>
      </c>
      <c r="D7" s="6">
        <v>0.85</v>
      </c>
      <c r="E7" s="7">
        <v>41465</v>
      </c>
      <c r="F7" s="8">
        <f>D7/B7-1</f>
        <v>-0.39285714285714279</v>
      </c>
      <c r="G7" s="29">
        <v>1</v>
      </c>
    </row>
    <row r="8" spans="1:8" ht="18" customHeight="1">
      <c r="A8" s="9" t="s">
        <v>50</v>
      </c>
      <c r="B8" s="10">
        <v>0.2</v>
      </c>
      <c r="C8" s="11">
        <v>41096</v>
      </c>
      <c r="D8" s="10">
        <v>0.22</v>
      </c>
      <c r="E8" s="11">
        <v>41388</v>
      </c>
      <c r="F8" s="12">
        <f>D8/B8*1-1</f>
        <v>9.9999999999999867E-2</v>
      </c>
      <c r="G8" s="29">
        <v>2</v>
      </c>
    </row>
    <row r="9" spans="1:8" ht="18" customHeight="1">
      <c r="A9" s="9" t="s">
        <v>65</v>
      </c>
      <c r="B9" s="10">
        <v>0.24</v>
      </c>
      <c r="C9" s="11">
        <v>41089</v>
      </c>
      <c r="D9" s="10">
        <v>0.26</v>
      </c>
      <c r="E9" s="11">
        <v>41446</v>
      </c>
      <c r="F9" s="12">
        <f>D9/B9-1</f>
        <v>8.3333333333333481E-2</v>
      </c>
      <c r="G9" s="29">
        <v>3</v>
      </c>
      <c r="H9" s="29">
        <f>0.24/0.29-1</f>
        <v>-0.17241379310344829</v>
      </c>
    </row>
    <row r="10" spans="1:8" ht="18" customHeight="1">
      <c r="A10" s="9" t="s">
        <v>51</v>
      </c>
      <c r="B10" s="10">
        <v>0.4</v>
      </c>
      <c r="C10" s="11">
        <v>41172</v>
      </c>
      <c r="D10" s="10">
        <v>0.4</v>
      </c>
      <c r="E10" s="11">
        <v>41523</v>
      </c>
      <c r="F10" s="12">
        <f>D10/B10-1</f>
        <v>0</v>
      </c>
      <c r="G10" s="29">
        <v>4</v>
      </c>
    </row>
    <row r="11" spans="1:8" ht="18" customHeight="1">
      <c r="A11" s="9" t="s">
        <v>52</v>
      </c>
      <c r="B11" s="10">
        <v>0.82499999999999996</v>
      </c>
      <c r="C11" s="11">
        <v>41089</v>
      </c>
      <c r="D11" s="10">
        <v>0.6</v>
      </c>
      <c r="E11" s="11">
        <v>41493</v>
      </c>
      <c r="F11" s="12">
        <f>D11/B11*1-1</f>
        <v>-0.27272727272727271</v>
      </c>
      <c r="G11" s="29">
        <v>5</v>
      </c>
    </row>
    <row r="12" spans="1:8" ht="18" customHeight="1">
      <c r="A12" s="9" t="s">
        <v>49</v>
      </c>
      <c r="B12" s="10">
        <v>2</v>
      </c>
      <c r="C12" s="11">
        <v>41106</v>
      </c>
      <c r="D12" s="10">
        <v>2.5</v>
      </c>
      <c r="E12" s="11">
        <v>41456</v>
      </c>
      <c r="F12" s="12">
        <f>D12/B12*1-1</f>
        <v>0.25</v>
      </c>
      <c r="G12" s="29">
        <v>6</v>
      </c>
    </row>
    <row r="13" spans="1:8" ht="18" customHeight="1">
      <c r="A13" s="9" t="s">
        <v>23</v>
      </c>
      <c r="B13" s="37">
        <v>0.15</v>
      </c>
      <c r="C13" s="11">
        <v>41113</v>
      </c>
      <c r="D13" s="10">
        <v>1.34</v>
      </c>
      <c r="E13" s="11">
        <v>41464</v>
      </c>
      <c r="F13" s="36">
        <f>+D13/B13-1</f>
        <v>7.9333333333333336</v>
      </c>
      <c r="G13" s="29">
        <v>7</v>
      </c>
    </row>
    <row r="14" spans="1:8" ht="18" customHeight="1">
      <c r="A14" s="9" t="s">
        <v>53</v>
      </c>
      <c r="B14" s="10">
        <v>0.4</v>
      </c>
      <c r="C14" s="11">
        <v>41162</v>
      </c>
      <c r="D14" s="10">
        <v>0.4</v>
      </c>
      <c r="E14" s="11">
        <v>41492</v>
      </c>
      <c r="F14" s="12">
        <f>D14/B14*1-1</f>
        <v>0</v>
      </c>
      <c r="G14" s="29">
        <v>8</v>
      </c>
    </row>
    <row r="15" spans="1:8" ht="18" customHeight="1">
      <c r="A15" s="9" t="s">
        <v>54</v>
      </c>
      <c r="B15" s="13" t="s">
        <v>24</v>
      </c>
      <c r="C15" s="14" t="s">
        <v>25</v>
      </c>
      <c r="D15" s="13" t="s">
        <v>24</v>
      </c>
      <c r="E15" s="14" t="s">
        <v>25</v>
      </c>
      <c r="F15" s="12" t="s">
        <v>25</v>
      </c>
      <c r="G15" s="29">
        <v>9</v>
      </c>
    </row>
    <row r="16" spans="1:8" ht="18" customHeight="1">
      <c r="A16" s="9" t="s">
        <v>55</v>
      </c>
      <c r="B16" s="13" t="s">
        <v>24</v>
      </c>
      <c r="C16" s="11" t="s">
        <v>25</v>
      </c>
      <c r="D16" s="13" t="s">
        <v>24</v>
      </c>
      <c r="E16" s="11" t="s">
        <v>25</v>
      </c>
      <c r="F16" s="12" t="s">
        <v>25</v>
      </c>
      <c r="G16" s="29">
        <v>10</v>
      </c>
    </row>
    <row r="17" spans="1:7" ht="18" customHeight="1">
      <c r="A17" s="9" t="s">
        <v>56</v>
      </c>
      <c r="B17" s="10">
        <v>1.8</v>
      </c>
      <c r="C17" s="11">
        <v>41162</v>
      </c>
      <c r="D17" s="10">
        <v>1.8</v>
      </c>
      <c r="E17" s="11">
        <v>41542</v>
      </c>
      <c r="F17" s="12">
        <f>+D17/B17*1-1</f>
        <v>0</v>
      </c>
      <c r="G17" s="29">
        <v>11</v>
      </c>
    </row>
    <row r="18" spans="1:7" ht="18" customHeight="1">
      <c r="A18" s="9" t="s">
        <v>48</v>
      </c>
      <c r="B18" s="10">
        <v>1.6</v>
      </c>
      <c r="C18" s="11">
        <v>41060</v>
      </c>
      <c r="D18" s="10">
        <v>1.3</v>
      </c>
      <c r="E18" s="11">
        <v>41439</v>
      </c>
      <c r="F18" s="12">
        <f>D18/B18*1-1</f>
        <v>-0.1875</v>
      </c>
      <c r="G18" s="29">
        <v>12</v>
      </c>
    </row>
    <row r="19" spans="1:7" ht="18" customHeight="1">
      <c r="A19" s="9" t="s">
        <v>26</v>
      </c>
      <c r="B19" s="10">
        <v>1.8</v>
      </c>
      <c r="C19" s="11">
        <v>41061</v>
      </c>
      <c r="D19" s="10">
        <v>1.8</v>
      </c>
      <c r="E19" s="11">
        <v>41428</v>
      </c>
      <c r="F19" s="12">
        <f>D19/B19*1-1</f>
        <v>0</v>
      </c>
      <c r="G19" s="29">
        <v>13</v>
      </c>
    </row>
    <row r="20" spans="1:7" ht="18" customHeight="1">
      <c r="A20" s="9" t="s">
        <v>57</v>
      </c>
      <c r="B20" s="10" t="s">
        <v>24</v>
      </c>
      <c r="C20" s="11" t="s">
        <v>25</v>
      </c>
      <c r="D20" s="10">
        <v>4.2</v>
      </c>
      <c r="E20" s="11">
        <v>41442</v>
      </c>
      <c r="F20" s="12" t="s">
        <v>25</v>
      </c>
      <c r="G20" s="29">
        <v>14</v>
      </c>
    </row>
    <row r="21" spans="1:7" ht="18" customHeight="1">
      <c r="A21" s="9" t="s">
        <v>27</v>
      </c>
      <c r="B21" s="10">
        <v>4.8</v>
      </c>
      <c r="C21" s="11">
        <v>41075</v>
      </c>
      <c r="D21" s="10">
        <v>5.0999999999999996</v>
      </c>
      <c r="E21" s="11">
        <v>41439</v>
      </c>
      <c r="F21" s="12">
        <f>D21/B21*1-1</f>
        <v>6.25E-2</v>
      </c>
      <c r="G21" s="29">
        <v>15</v>
      </c>
    </row>
    <row r="22" spans="1:7" ht="18" customHeight="1">
      <c r="A22" s="1" t="s">
        <v>8</v>
      </c>
      <c r="B22" s="10">
        <v>2</v>
      </c>
      <c r="C22" s="11">
        <v>41075</v>
      </c>
      <c r="D22" s="10">
        <v>4.7</v>
      </c>
      <c r="E22" s="11">
        <v>41414</v>
      </c>
      <c r="F22" s="12">
        <f>D22/B22-1</f>
        <v>1.35</v>
      </c>
      <c r="G22" s="29">
        <v>16</v>
      </c>
    </row>
    <row r="23" spans="1:7" ht="18" customHeight="1">
      <c r="A23" s="1" t="s">
        <v>47</v>
      </c>
      <c r="B23" s="10">
        <v>0.6</v>
      </c>
      <c r="C23" s="11">
        <v>41101</v>
      </c>
      <c r="D23" s="10">
        <v>0.65</v>
      </c>
      <c r="E23" s="11">
        <v>41425</v>
      </c>
      <c r="F23" s="12">
        <f>D23/B23*1-1</f>
        <v>8.3333333333333481E-2</v>
      </c>
      <c r="G23" s="29">
        <v>17</v>
      </c>
    </row>
    <row r="24" spans="1:7" ht="18" customHeight="1">
      <c r="A24" s="35" t="s">
        <v>71</v>
      </c>
      <c r="B24" s="13" t="s">
        <v>24</v>
      </c>
      <c r="C24" s="11" t="s">
        <v>25</v>
      </c>
      <c r="D24" s="13" t="s">
        <v>24</v>
      </c>
      <c r="E24" s="11" t="s">
        <v>25</v>
      </c>
      <c r="F24" s="12" t="s">
        <v>25</v>
      </c>
      <c r="G24" s="29">
        <v>18</v>
      </c>
    </row>
    <row r="25" spans="1:7" ht="18" customHeight="1">
      <c r="A25" s="1" t="s">
        <v>64</v>
      </c>
      <c r="B25" s="10">
        <v>1</v>
      </c>
      <c r="C25" s="11">
        <v>41060</v>
      </c>
      <c r="D25" s="10">
        <v>1</v>
      </c>
      <c r="E25" s="11">
        <v>41437</v>
      </c>
      <c r="F25" s="12">
        <f t="shared" ref="F25:F30" si="0">D25/B25*1-1</f>
        <v>0</v>
      </c>
      <c r="G25" s="29">
        <v>19</v>
      </c>
    </row>
    <row r="26" spans="1:7" ht="18" customHeight="1">
      <c r="A26" s="1" t="s">
        <v>60</v>
      </c>
      <c r="B26" s="10">
        <v>2</v>
      </c>
      <c r="C26" s="11">
        <v>41023</v>
      </c>
      <c r="D26" s="10">
        <v>2</v>
      </c>
      <c r="E26" s="11">
        <v>41446</v>
      </c>
      <c r="F26" s="12">
        <f t="shared" si="0"/>
        <v>0</v>
      </c>
      <c r="G26" s="29">
        <v>20</v>
      </c>
    </row>
    <row r="27" spans="1:7" ht="18" customHeight="1">
      <c r="A27" s="15" t="s">
        <v>28</v>
      </c>
      <c r="B27" s="10">
        <v>0.42</v>
      </c>
      <c r="C27" s="11">
        <v>41043</v>
      </c>
      <c r="D27" s="10">
        <v>0.55000000000000004</v>
      </c>
      <c r="E27" s="11">
        <v>41390</v>
      </c>
      <c r="F27" s="12">
        <f t="shared" si="0"/>
        <v>0.30952380952380976</v>
      </c>
      <c r="G27" s="29">
        <v>21</v>
      </c>
    </row>
    <row r="28" spans="1:7" ht="18" customHeight="1">
      <c r="A28" s="1" t="s">
        <v>29</v>
      </c>
      <c r="B28" s="10">
        <v>0.85</v>
      </c>
      <c r="C28" s="11">
        <v>41067</v>
      </c>
      <c r="D28" s="10">
        <v>1</v>
      </c>
      <c r="E28" s="11">
        <v>41438</v>
      </c>
      <c r="F28" s="12">
        <f t="shared" si="0"/>
        <v>0.17647058823529416</v>
      </c>
      <c r="G28" s="29">
        <v>22</v>
      </c>
    </row>
    <row r="29" spans="1:7" ht="18" customHeight="1">
      <c r="A29" s="1" t="s">
        <v>46</v>
      </c>
      <c r="B29" s="10">
        <v>0.75</v>
      </c>
      <c r="C29" s="11">
        <v>41060</v>
      </c>
      <c r="D29" s="10">
        <v>0.75</v>
      </c>
      <c r="E29" s="11">
        <v>41424</v>
      </c>
      <c r="F29" s="12">
        <f t="shared" si="0"/>
        <v>0</v>
      </c>
      <c r="G29" s="29">
        <v>23</v>
      </c>
    </row>
    <row r="30" spans="1:7" ht="18" customHeight="1">
      <c r="A30" s="1" t="s">
        <v>30</v>
      </c>
      <c r="B30" s="10">
        <v>0.2</v>
      </c>
      <c r="C30" s="11">
        <v>41106</v>
      </c>
      <c r="D30" s="10">
        <v>0.2</v>
      </c>
      <c r="E30" s="11">
        <v>41456</v>
      </c>
      <c r="F30" s="12">
        <f t="shared" si="0"/>
        <v>0</v>
      </c>
      <c r="G30" s="29">
        <v>24</v>
      </c>
    </row>
    <row r="31" spans="1:7" ht="18" customHeight="1">
      <c r="A31" s="1" t="s">
        <v>31</v>
      </c>
      <c r="B31" s="10">
        <v>0.2</v>
      </c>
      <c r="C31" s="11">
        <v>41094</v>
      </c>
      <c r="D31" s="10">
        <v>0.2</v>
      </c>
      <c r="E31" s="11">
        <v>41484</v>
      </c>
      <c r="F31" s="12">
        <f>+D31/B31*1-1</f>
        <v>0</v>
      </c>
      <c r="G31" s="29">
        <v>25</v>
      </c>
    </row>
    <row r="32" spans="1:7" ht="18" customHeight="1">
      <c r="A32" s="1" t="s">
        <v>32</v>
      </c>
      <c r="B32" s="13" t="s">
        <v>24</v>
      </c>
      <c r="C32" s="11" t="s">
        <v>25</v>
      </c>
      <c r="D32" s="13" t="s">
        <v>24</v>
      </c>
      <c r="E32" s="11" t="s">
        <v>25</v>
      </c>
      <c r="F32" s="12" t="s">
        <v>25</v>
      </c>
      <c r="G32" s="29">
        <v>26</v>
      </c>
    </row>
    <row r="33" spans="1:8" ht="18" customHeight="1">
      <c r="A33" s="1" t="s">
        <v>45</v>
      </c>
      <c r="B33" s="10">
        <v>0.4</v>
      </c>
      <c r="C33" s="11">
        <v>41058</v>
      </c>
      <c r="D33" s="10">
        <v>0.6</v>
      </c>
      <c r="E33" s="11">
        <v>41436</v>
      </c>
      <c r="F33" s="12">
        <f>D33/B33-1</f>
        <v>0.49999999999999978</v>
      </c>
      <c r="G33" s="29">
        <v>27</v>
      </c>
    </row>
    <row r="34" spans="1:8" ht="18" customHeight="1">
      <c r="A34" s="1" t="s">
        <v>33</v>
      </c>
      <c r="B34" s="10">
        <v>1.5</v>
      </c>
      <c r="C34" s="11">
        <v>41089</v>
      </c>
      <c r="D34" s="10">
        <v>1.5</v>
      </c>
      <c r="E34" s="11">
        <v>41445</v>
      </c>
      <c r="F34" s="12">
        <f>D34/B34*1-1</f>
        <v>0</v>
      </c>
      <c r="G34" s="29">
        <v>28</v>
      </c>
    </row>
    <row r="35" spans="1:8" ht="18" customHeight="1">
      <c r="A35" s="1" t="s">
        <v>7</v>
      </c>
      <c r="B35" s="10">
        <v>0.25</v>
      </c>
      <c r="C35" s="11">
        <v>41106</v>
      </c>
      <c r="D35" s="10">
        <v>0.2</v>
      </c>
      <c r="E35" s="11">
        <v>41473</v>
      </c>
      <c r="F35" s="12">
        <f>+D35/B35*1-1</f>
        <v>-0.19999999999999996</v>
      </c>
      <c r="G35" s="29">
        <v>29</v>
      </c>
      <c r="H35" s="29">
        <f>0.25/0.2-1</f>
        <v>0.25</v>
      </c>
    </row>
    <row r="36" spans="1:8" ht="18" customHeight="1">
      <c r="A36" s="1" t="s">
        <v>34</v>
      </c>
      <c r="B36" s="10">
        <v>7.0000000000000007E-2</v>
      </c>
      <c r="C36" s="11">
        <v>41103</v>
      </c>
      <c r="D36" s="10">
        <v>7.0000000000000007E-2</v>
      </c>
      <c r="E36" s="11">
        <v>41463</v>
      </c>
      <c r="F36" s="12">
        <f>+D36/B36-1</f>
        <v>0</v>
      </c>
      <c r="G36" s="29">
        <v>30</v>
      </c>
    </row>
    <row r="37" spans="1:8" ht="18" customHeight="1">
      <c r="A37" s="1" t="s">
        <v>9</v>
      </c>
      <c r="B37" s="10">
        <v>2.3E-2</v>
      </c>
      <c r="C37" s="11">
        <v>41108</v>
      </c>
      <c r="D37" s="10">
        <v>0.06</v>
      </c>
      <c r="E37" s="11">
        <v>41449</v>
      </c>
      <c r="F37" s="12">
        <f>+D37/B37-1</f>
        <v>1.6086956521739131</v>
      </c>
      <c r="G37" s="29">
        <v>31</v>
      </c>
    </row>
    <row r="38" spans="1:8" ht="18" customHeight="1">
      <c r="A38" s="1" t="s">
        <v>35</v>
      </c>
      <c r="B38" s="13" t="s">
        <v>24</v>
      </c>
      <c r="C38" s="11" t="s">
        <v>25</v>
      </c>
      <c r="D38" s="13" t="s">
        <v>25</v>
      </c>
      <c r="E38" s="11" t="s">
        <v>25</v>
      </c>
      <c r="F38" s="12" t="s">
        <v>25</v>
      </c>
      <c r="G38" s="29">
        <v>32</v>
      </c>
    </row>
    <row r="39" spans="1:8" ht="18" customHeight="1">
      <c r="A39" s="1" t="s">
        <v>13</v>
      </c>
      <c r="B39" s="13" t="s">
        <v>24</v>
      </c>
      <c r="C39" s="11" t="s">
        <v>25</v>
      </c>
      <c r="D39" s="13" t="s">
        <v>25</v>
      </c>
      <c r="E39" s="11" t="s">
        <v>25</v>
      </c>
      <c r="F39" s="12" t="s">
        <v>25</v>
      </c>
      <c r="G39" s="29">
        <v>33</v>
      </c>
    </row>
    <row r="40" spans="1:8" ht="18" customHeight="1">
      <c r="A40" s="1" t="s">
        <v>18</v>
      </c>
      <c r="B40" s="10">
        <v>0.45</v>
      </c>
      <c r="C40" s="11">
        <v>41085</v>
      </c>
      <c r="D40" s="10">
        <v>0.4</v>
      </c>
      <c r="E40" s="11">
        <v>41456</v>
      </c>
      <c r="F40" s="12">
        <f>+D40/B40-1</f>
        <v>-0.11111111111111105</v>
      </c>
      <c r="G40" s="29">
        <v>34</v>
      </c>
    </row>
    <row r="41" spans="1:8" ht="18" customHeight="1">
      <c r="A41" s="1" t="s">
        <v>10</v>
      </c>
      <c r="B41" s="10" t="s">
        <v>24</v>
      </c>
      <c r="C41" s="11" t="s">
        <v>25</v>
      </c>
      <c r="D41" s="13" t="s">
        <v>25</v>
      </c>
      <c r="E41" s="11" t="s">
        <v>25</v>
      </c>
      <c r="F41" s="12" t="s">
        <v>25</v>
      </c>
      <c r="G41" s="29">
        <v>35</v>
      </c>
    </row>
    <row r="42" spans="1:8" ht="18" customHeight="1">
      <c r="A42" s="15" t="s">
        <v>11</v>
      </c>
      <c r="B42" s="27" t="s">
        <v>24</v>
      </c>
      <c r="C42" s="14" t="s">
        <v>25</v>
      </c>
      <c r="D42" s="27" t="s">
        <v>25</v>
      </c>
      <c r="E42" s="14" t="s">
        <v>25</v>
      </c>
      <c r="F42" s="28" t="s">
        <v>25</v>
      </c>
      <c r="G42" s="29">
        <v>36</v>
      </c>
    </row>
    <row r="43" spans="1:8" ht="18" customHeight="1">
      <c r="A43" s="1" t="s">
        <v>12</v>
      </c>
      <c r="B43" s="10" t="s">
        <v>24</v>
      </c>
      <c r="C43" s="11" t="s">
        <v>25</v>
      </c>
      <c r="D43" s="13" t="s">
        <v>25</v>
      </c>
      <c r="E43" s="11" t="s">
        <v>25</v>
      </c>
      <c r="F43" s="12" t="s">
        <v>25</v>
      </c>
      <c r="G43" s="29">
        <v>37</v>
      </c>
    </row>
    <row r="44" spans="1:8" ht="18" customHeight="1">
      <c r="A44" s="1" t="s">
        <v>6</v>
      </c>
      <c r="B44" s="31">
        <v>0.05</v>
      </c>
      <c r="C44" s="11">
        <v>41152</v>
      </c>
      <c r="D44" s="10">
        <v>0.06</v>
      </c>
      <c r="E44" s="11">
        <v>41470</v>
      </c>
      <c r="F44" s="12">
        <f>D44/B44-1</f>
        <v>0.19999999999999996</v>
      </c>
      <c r="G44" s="29">
        <v>38</v>
      </c>
    </row>
    <row r="45" spans="1:8" ht="18" customHeight="1">
      <c r="A45" s="1" t="s">
        <v>5</v>
      </c>
      <c r="B45" s="31">
        <v>1</v>
      </c>
      <c r="C45" s="11">
        <v>41106</v>
      </c>
      <c r="D45" s="10">
        <v>1.2</v>
      </c>
      <c r="E45" s="11">
        <v>41471</v>
      </c>
      <c r="F45" s="12">
        <f>D45/B45-1</f>
        <v>0.19999999999999996</v>
      </c>
      <c r="G45" s="29">
        <v>39</v>
      </c>
    </row>
    <row r="46" spans="1:8" ht="18" customHeight="1">
      <c r="A46" s="1" t="s">
        <v>36</v>
      </c>
      <c r="B46" s="10">
        <v>0.38</v>
      </c>
      <c r="C46" s="11">
        <v>41072</v>
      </c>
      <c r="D46" s="10">
        <v>0.38</v>
      </c>
      <c r="E46" s="11">
        <v>41438</v>
      </c>
      <c r="F46" s="12">
        <f t="shared" ref="F46:F52" si="1">D46/B46*1-1</f>
        <v>0</v>
      </c>
      <c r="G46" s="29">
        <v>40</v>
      </c>
    </row>
    <row r="47" spans="1:8" ht="18" customHeight="1">
      <c r="A47" s="1" t="s">
        <v>58</v>
      </c>
      <c r="B47" s="10">
        <v>0.15</v>
      </c>
      <c r="C47" s="11">
        <v>41094</v>
      </c>
      <c r="D47" s="10">
        <v>0.1</v>
      </c>
      <c r="E47" s="11">
        <v>41456</v>
      </c>
      <c r="F47" s="12">
        <f t="shared" si="1"/>
        <v>-0.33333333333333326</v>
      </c>
      <c r="G47" s="29">
        <v>41</v>
      </c>
    </row>
    <row r="48" spans="1:8" ht="18" customHeight="1">
      <c r="A48" s="1" t="s">
        <v>37</v>
      </c>
      <c r="B48" s="10">
        <v>0.1</v>
      </c>
      <c r="C48" s="11">
        <v>41102</v>
      </c>
      <c r="D48" s="10">
        <v>0.18</v>
      </c>
      <c r="E48" s="11">
        <v>41501</v>
      </c>
      <c r="F48" s="12">
        <f>+D48/B48-1</f>
        <v>0.79999999999999982</v>
      </c>
      <c r="G48" s="29">
        <v>42</v>
      </c>
    </row>
    <row r="49" spans="1:7" ht="18" customHeight="1">
      <c r="A49" s="1" t="s">
        <v>3</v>
      </c>
      <c r="B49" s="10">
        <v>0.5</v>
      </c>
      <c r="C49" s="11">
        <v>41100</v>
      </c>
      <c r="D49" s="10">
        <v>0.55000000000000004</v>
      </c>
      <c r="E49" s="11">
        <v>41470</v>
      </c>
      <c r="F49" s="12">
        <f t="shared" si="1"/>
        <v>0.10000000000000009</v>
      </c>
      <c r="G49" s="29">
        <v>43</v>
      </c>
    </row>
    <row r="50" spans="1:7" ht="18" customHeight="1">
      <c r="A50" s="16" t="s">
        <v>38</v>
      </c>
      <c r="B50" s="10">
        <v>0.28000000000000003</v>
      </c>
      <c r="C50" s="11">
        <v>41080</v>
      </c>
      <c r="D50" s="10">
        <v>0.28000000000000003</v>
      </c>
      <c r="E50" s="11">
        <v>41444</v>
      </c>
      <c r="F50" s="12">
        <f t="shared" si="1"/>
        <v>0</v>
      </c>
      <c r="G50" s="29">
        <v>44</v>
      </c>
    </row>
    <row r="51" spans="1:7" ht="18" customHeight="1">
      <c r="A51" s="16" t="s">
        <v>4</v>
      </c>
      <c r="B51" s="10" t="s">
        <v>24</v>
      </c>
      <c r="C51" s="11" t="s">
        <v>25</v>
      </c>
      <c r="D51" s="10">
        <v>0.15</v>
      </c>
      <c r="E51" s="11">
        <v>41491</v>
      </c>
      <c r="F51" s="12" t="s">
        <v>25</v>
      </c>
      <c r="G51" s="29">
        <v>45</v>
      </c>
    </row>
    <row r="52" spans="1:7" ht="18" customHeight="1">
      <c r="A52" s="16" t="s">
        <v>2</v>
      </c>
      <c r="B52" s="10">
        <v>0.22</v>
      </c>
      <c r="C52" s="11">
        <v>41085</v>
      </c>
      <c r="D52" s="10">
        <v>0.22</v>
      </c>
      <c r="E52" s="11">
        <v>41450</v>
      </c>
      <c r="F52" s="12">
        <f t="shared" si="1"/>
        <v>0</v>
      </c>
      <c r="G52" s="29">
        <v>46</v>
      </c>
    </row>
    <row r="53" spans="1:7" ht="18" customHeight="1">
      <c r="A53" s="16" t="s">
        <v>0</v>
      </c>
      <c r="B53" s="10">
        <v>0.17</v>
      </c>
      <c r="C53" s="11">
        <v>41092</v>
      </c>
      <c r="D53" s="10">
        <v>0.2</v>
      </c>
      <c r="E53" s="11">
        <v>41463</v>
      </c>
      <c r="F53" s="12">
        <f>+D53/B53-1</f>
        <v>0.17647058823529416</v>
      </c>
      <c r="G53" s="29">
        <v>47</v>
      </c>
    </row>
    <row r="54" spans="1:7" ht="18" customHeight="1">
      <c r="A54" s="16" t="s">
        <v>1</v>
      </c>
      <c r="B54" s="10">
        <v>0.55000000000000004</v>
      </c>
      <c r="C54" s="11">
        <v>41099</v>
      </c>
      <c r="D54" s="10">
        <v>0.5</v>
      </c>
      <c r="E54" s="11">
        <v>41465</v>
      </c>
      <c r="F54" s="12">
        <f>D54/B54*1-1</f>
        <v>-9.0909090909090939E-2</v>
      </c>
      <c r="G54" s="29">
        <v>48</v>
      </c>
    </row>
    <row r="55" spans="1:7" ht="18" customHeight="1">
      <c r="A55" s="16" t="s">
        <v>16</v>
      </c>
      <c r="B55" s="10">
        <v>0.05</v>
      </c>
      <c r="C55" s="11">
        <v>41162</v>
      </c>
      <c r="D55" s="10" t="s">
        <v>25</v>
      </c>
      <c r="E55" s="11" t="s">
        <v>25</v>
      </c>
      <c r="F55" s="26">
        <f>0.06/0.06-1</f>
        <v>0</v>
      </c>
      <c r="G55" s="29">
        <v>49</v>
      </c>
    </row>
    <row r="56" spans="1:7" ht="18" customHeight="1">
      <c r="A56" s="16" t="s">
        <v>17</v>
      </c>
      <c r="B56" s="10">
        <v>0.1</v>
      </c>
      <c r="C56" s="11">
        <v>41106</v>
      </c>
      <c r="D56" s="10" t="s">
        <v>25</v>
      </c>
      <c r="E56" s="11" t="s">
        <v>25</v>
      </c>
      <c r="F56" s="12" t="s">
        <v>25</v>
      </c>
      <c r="G56" s="29">
        <v>50</v>
      </c>
    </row>
    <row r="57" spans="1:7" ht="18" customHeight="1">
      <c r="A57" s="16" t="s">
        <v>15</v>
      </c>
      <c r="B57" s="13" t="s">
        <v>24</v>
      </c>
      <c r="C57" s="11" t="s">
        <v>25</v>
      </c>
      <c r="D57" s="13" t="s">
        <v>25</v>
      </c>
      <c r="E57" s="11" t="s">
        <v>25</v>
      </c>
      <c r="F57" s="12" t="s">
        <v>25</v>
      </c>
      <c r="G57" s="29">
        <v>51</v>
      </c>
    </row>
    <row r="58" spans="1:7" ht="18" customHeight="1">
      <c r="A58" s="16" t="s">
        <v>39</v>
      </c>
      <c r="B58" s="10">
        <v>0.7</v>
      </c>
      <c r="C58" s="11">
        <v>41047</v>
      </c>
      <c r="D58" s="10">
        <v>0.85</v>
      </c>
      <c r="E58" s="11">
        <v>41431</v>
      </c>
      <c r="F58" s="12">
        <f>D58/B58*1-1</f>
        <v>0.21428571428571441</v>
      </c>
      <c r="G58" s="29">
        <v>52</v>
      </c>
    </row>
    <row r="59" spans="1:7" ht="18" customHeight="1">
      <c r="A59" s="16" t="s">
        <v>40</v>
      </c>
      <c r="B59" s="10">
        <v>0.32500000000000001</v>
      </c>
      <c r="C59" s="11">
        <v>41075</v>
      </c>
      <c r="D59" s="10">
        <v>0.35</v>
      </c>
      <c r="E59" s="11">
        <v>41446</v>
      </c>
      <c r="F59" s="12">
        <f>D59/B59*1-1</f>
        <v>7.6923076923076872E-2</v>
      </c>
      <c r="G59" s="29">
        <v>53</v>
      </c>
    </row>
    <row r="60" spans="1:7" ht="18" customHeight="1">
      <c r="A60" s="16" t="s">
        <v>63</v>
      </c>
      <c r="B60" s="10">
        <v>0.25</v>
      </c>
      <c r="C60" s="11">
        <v>41101</v>
      </c>
      <c r="D60" s="10">
        <v>0.33300000000000002</v>
      </c>
      <c r="E60" s="11">
        <v>41485</v>
      </c>
      <c r="F60" s="12">
        <f>+D60/0.25-1</f>
        <v>0.33200000000000007</v>
      </c>
      <c r="G60" s="29">
        <v>54</v>
      </c>
    </row>
    <row r="61" spans="1:7" ht="18" customHeight="1">
      <c r="A61" s="16" t="s">
        <v>14</v>
      </c>
      <c r="B61" s="10" t="s">
        <v>24</v>
      </c>
      <c r="C61" s="11" t="s">
        <v>43</v>
      </c>
      <c r="D61" s="13" t="s">
        <v>25</v>
      </c>
      <c r="E61" s="11" t="s">
        <v>25</v>
      </c>
      <c r="F61" s="12" t="s">
        <v>25</v>
      </c>
      <c r="G61" s="29">
        <v>55</v>
      </c>
    </row>
    <row r="62" spans="1:7" ht="18" customHeight="1">
      <c r="A62" s="16" t="s">
        <v>44</v>
      </c>
      <c r="B62" s="31">
        <v>0.25</v>
      </c>
      <c r="C62" s="11">
        <v>41110</v>
      </c>
      <c r="D62" s="10">
        <v>0.3</v>
      </c>
      <c r="E62" s="11">
        <v>41474</v>
      </c>
      <c r="F62" s="12">
        <f>D62/B62-1</f>
        <v>0.19999999999999996</v>
      </c>
      <c r="G62" s="29">
        <v>56</v>
      </c>
    </row>
    <row r="63" spans="1:7" ht="18" customHeight="1">
      <c r="A63" s="16" t="s">
        <v>41</v>
      </c>
      <c r="B63" s="13" t="s">
        <v>24</v>
      </c>
      <c r="C63" s="11" t="s">
        <v>25</v>
      </c>
      <c r="D63" s="13"/>
      <c r="E63" s="11"/>
      <c r="F63" s="12" t="s">
        <v>25</v>
      </c>
      <c r="G63" s="29">
        <v>57</v>
      </c>
    </row>
    <row r="64" spans="1:7" ht="18" customHeight="1">
      <c r="A64" s="16" t="s">
        <v>61</v>
      </c>
      <c r="B64" s="31">
        <v>0.1</v>
      </c>
      <c r="C64" s="11">
        <v>41061</v>
      </c>
      <c r="D64" s="10">
        <v>0.1</v>
      </c>
      <c r="E64" s="11">
        <v>41380</v>
      </c>
      <c r="F64" s="12">
        <f>D64/B64-1</f>
        <v>0</v>
      </c>
    </row>
    <row r="65" spans="1:13" ht="18" customHeight="1">
      <c r="A65" s="16" t="s">
        <v>74</v>
      </c>
      <c r="B65" s="31" t="s">
        <v>25</v>
      </c>
      <c r="C65" s="11" t="s">
        <v>25</v>
      </c>
      <c r="D65" s="10" t="s">
        <v>25</v>
      </c>
      <c r="E65" s="11" t="s">
        <v>25</v>
      </c>
      <c r="F65" s="12" t="s">
        <v>25</v>
      </c>
    </row>
    <row r="66" spans="1:13" ht="18" customHeight="1">
      <c r="A66" s="16" t="s">
        <v>70</v>
      </c>
      <c r="B66" s="31" t="s">
        <v>25</v>
      </c>
      <c r="C66" s="11" t="s">
        <v>25</v>
      </c>
      <c r="D66" s="10" t="s">
        <v>25</v>
      </c>
      <c r="E66" s="11" t="s">
        <v>25</v>
      </c>
      <c r="F66" s="12" t="s">
        <v>25</v>
      </c>
    </row>
    <row r="67" spans="1:13" ht="18" customHeight="1">
      <c r="A67" s="16" t="s">
        <v>75</v>
      </c>
      <c r="B67" s="31" t="s">
        <v>25</v>
      </c>
      <c r="C67" s="11" t="s">
        <v>25</v>
      </c>
      <c r="D67" s="10">
        <v>0.35499999999999998</v>
      </c>
      <c r="E67" s="11">
        <v>41465</v>
      </c>
      <c r="F67" s="12" t="s">
        <v>25</v>
      </c>
    </row>
    <row r="68" spans="1:13" ht="18" customHeight="1">
      <c r="A68" s="16" t="s">
        <v>76</v>
      </c>
      <c r="B68" s="31" t="s">
        <v>25</v>
      </c>
      <c r="C68" s="11" t="s">
        <v>25</v>
      </c>
      <c r="D68" s="10" t="s">
        <v>25</v>
      </c>
      <c r="E68" s="11" t="s">
        <v>25</v>
      </c>
      <c r="F68" s="12" t="s">
        <v>25</v>
      </c>
    </row>
    <row r="69" spans="1:13" ht="18" customHeight="1">
      <c r="A69" s="16" t="s">
        <v>72</v>
      </c>
      <c r="B69" s="31" t="s">
        <v>25</v>
      </c>
      <c r="C69" s="11" t="s">
        <v>25</v>
      </c>
      <c r="D69" s="10" t="s">
        <v>25</v>
      </c>
      <c r="E69" s="11" t="s">
        <v>25</v>
      </c>
      <c r="F69" s="12" t="s">
        <v>25</v>
      </c>
    </row>
    <row r="70" spans="1:13" ht="18" customHeight="1">
      <c r="A70" s="16" t="s">
        <v>69</v>
      </c>
      <c r="B70" s="31" t="s">
        <v>25</v>
      </c>
      <c r="C70" s="11" t="s">
        <v>25</v>
      </c>
      <c r="D70" s="10" t="s">
        <v>25</v>
      </c>
      <c r="E70" s="11" t="s">
        <v>25</v>
      </c>
      <c r="F70" s="12" t="s">
        <v>25</v>
      </c>
      <c r="I70" s="29">
        <v>320</v>
      </c>
    </row>
    <row r="71" spans="1:13" ht="18" customHeight="1">
      <c r="A71" s="16" t="s">
        <v>77</v>
      </c>
      <c r="B71" s="31" t="s">
        <v>25</v>
      </c>
      <c r="C71" s="11" t="s">
        <v>25</v>
      </c>
      <c r="D71" s="10" t="s">
        <v>25</v>
      </c>
      <c r="E71" s="11" t="s">
        <v>25</v>
      </c>
      <c r="F71" s="12" t="s">
        <v>25</v>
      </c>
      <c r="I71" s="29">
        <v>320</v>
      </c>
    </row>
    <row r="72" spans="1:13" ht="18" customHeight="1">
      <c r="A72" s="16" t="s">
        <v>68</v>
      </c>
      <c r="B72" s="31" t="s">
        <v>25</v>
      </c>
      <c r="C72" s="11" t="s">
        <v>25</v>
      </c>
      <c r="D72" s="10" t="s">
        <v>25</v>
      </c>
      <c r="E72" s="11" t="s">
        <v>25</v>
      </c>
      <c r="F72" s="12" t="s">
        <v>25</v>
      </c>
    </row>
    <row r="73" spans="1:13" ht="18" customHeight="1">
      <c r="A73" s="16" t="s">
        <v>73</v>
      </c>
      <c r="B73" s="31" t="s">
        <v>25</v>
      </c>
      <c r="C73" s="11" t="s">
        <v>25</v>
      </c>
      <c r="D73" s="10" t="s">
        <v>25</v>
      </c>
      <c r="E73" s="11" t="s">
        <v>25</v>
      </c>
      <c r="F73" s="12" t="s">
        <v>25</v>
      </c>
    </row>
    <row r="74" spans="1:13" ht="18" customHeight="1">
      <c r="A74" s="17" t="s">
        <v>62</v>
      </c>
      <c r="B74" s="18" t="s">
        <v>25</v>
      </c>
      <c r="C74" s="19" t="s">
        <v>25</v>
      </c>
      <c r="D74" s="30" t="s">
        <v>25</v>
      </c>
      <c r="E74" s="19" t="s">
        <v>25</v>
      </c>
      <c r="F74" s="20" t="s">
        <v>25</v>
      </c>
      <c r="G74" s="29">
        <v>57</v>
      </c>
    </row>
    <row r="75" spans="1:13" ht="18" customHeight="1">
      <c r="A75" s="32"/>
      <c r="B75" s="33"/>
      <c r="C75" s="34"/>
      <c r="D75" s="21"/>
      <c r="E75" s="34"/>
      <c r="F75" s="22"/>
      <c r="M75">
        <f>M71+M72+M73+M74</f>
        <v>0</v>
      </c>
    </row>
    <row r="76" spans="1:13" ht="15.75">
      <c r="A76" s="23" t="s">
        <v>42</v>
      </c>
      <c r="B76" s="21"/>
      <c r="C76" s="21"/>
      <c r="D76" s="21"/>
      <c r="E76" s="21"/>
      <c r="F76" s="22"/>
    </row>
    <row r="77" spans="1:13">
      <c r="B77" s="2"/>
      <c r="C77" s="2"/>
      <c r="D77" s="2"/>
      <c r="E77" s="2"/>
      <c r="F77" s="2"/>
    </row>
  </sheetData>
  <mergeCells count="5">
    <mergeCell ref="A2:F2"/>
    <mergeCell ref="A3:F3"/>
    <mergeCell ref="A5:A6"/>
    <mergeCell ref="B5:C5"/>
    <mergeCell ref="D5:E5"/>
  </mergeCells>
  <pageMargins left="0.45" right="0.11811023622047245" top="0.49" bottom="0.55000000000000004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dividendes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thouraya20</dc:creator>
  <cp:lastModifiedBy>m.bayou</cp:lastModifiedBy>
  <cp:lastPrinted>2014-08-11T09:32:47Z</cp:lastPrinted>
  <dcterms:created xsi:type="dcterms:W3CDTF">2011-08-24T08:28:22Z</dcterms:created>
  <dcterms:modified xsi:type="dcterms:W3CDTF">2014-09-10T13:28:21Z</dcterms:modified>
</cp:coreProperties>
</file>